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estrovic5\Documents\Marina Meštrović\Nabava\2026\SREDSTVA ZA PRANJE I ČIŠĆENJE - 2026\Grupa 2\"/>
    </mc:Choice>
  </mc:AlternateContent>
  <xr:revisionPtr revIDLastSave="0" documentId="13_ncr:1_{C44EA673-0C30-40B6-B5CA-485E4EE0A3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4 Troškovnik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8" l="1"/>
  <c r="I34" i="8"/>
  <c r="I36" i="8" s="1"/>
  <c r="H36" i="8"/>
  <c r="H34" i="8"/>
  <c r="I35" i="8"/>
  <c r="H33" i="8"/>
  <c r="I33" i="8" s="1"/>
  <c r="H30" i="8"/>
  <c r="I30" i="8" s="1"/>
  <c r="H32" i="8" l="1"/>
  <c r="I32" i="8" s="1"/>
  <c r="H20" i="8"/>
  <c r="H19" i="8"/>
  <c r="I19" i="8" s="1"/>
  <c r="H18" i="8"/>
  <c r="I18" i="8" s="1"/>
  <c r="H25" i="8"/>
  <c r="I25" i="8" s="1"/>
  <c r="H24" i="8"/>
  <c r="I24" i="8" s="1"/>
  <c r="H29" i="8"/>
  <c r="I29" i="8" s="1"/>
  <c r="H31" i="8"/>
  <c r="I31" i="8" s="1"/>
  <c r="H28" i="8"/>
  <c r="I28" i="8" s="1"/>
  <c r="H27" i="8"/>
  <c r="I27" i="8" s="1"/>
  <c r="H15" i="8"/>
  <c r="I15" i="8" s="1"/>
  <c r="I13" i="8" l="1"/>
  <c r="H14" i="8"/>
  <c r="I14" i="8" s="1"/>
  <c r="H17" i="8"/>
  <c r="H16" i="8"/>
  <c r="I16" i="8" s="1"/>
  <c r="H21" i="8" l="1"/>
  <c r="I21" i="8" s="1"/>
  <c r="I17" i="8"/>
  <c r="H26" i="8"/>
  <c r="I26" i="8" s="1"/>
  <c r="H23" i="8"/>
  <c r="I23" i="8" s="1"/>
  <c r="I20" i="8"/>
  <c r="H22" i="8"/>
  <c r="I22" i="8" s="1"/>
</calcChain>
</file>

<file path=xl/sharedStrings.xml><?xml version="1.0" encoding="utf-8"?>
<sst xmlns="http://schemas.openxmlformats.org/spreadsheetml/2006/main" count="134" uniqueCount="99">
  <si>
    <t>Red.br.</t>
  </si>
  <si>
    <t>Jedinica mjere</t>
  </si>
  <si>
    <t>komad</t>
  </si>
  <si>
    <t>Naziv stavke</t>
  </si>
  <si>
    <t>Tehnička specifikacija</t>
  </si>
  <si>
    <t>Jedinična cijena stavke</t>
  </si>
  <si>
    <t>Ukupna cijena stavke</t>
  </si>
  <si>
    <t>Ponuđeni proizvod</t>
  </si>
  <si>
    <t>Naziv proizvoda</t>
  </si>
  <si>
    <t>Tehničke karakteristike proizvoda</t>
  </si>
  <si>
    <t>Tehničke karakteristike</t>
  </si>
  <si>
    <t>Vrijednosti</t>
  </si>
  <si>
    <t>7 (5x6)</t>
  </si>
  <si>
    <t>Sredstvo za čišćenje drvenih površina</t>
  </si>
  <si>
    <t>Sredstvo za čišćenje staklenih površina</t>
  </si>
  <si>
    <t>Sol za perilicu posuđa</t>
  </si>
  <si>
    <t>Tekući deterdžent za strojno pranje posuđa u ugostiteljstvu</t>
  </si>
  <si>
    <t>Sredstvo za uklanjanje nezapečenih masnoća</t>
  </si>
  <si>
    <t>Praškasto sredstvo za opću sanitaciju i dezinfekciju perivih površina, opreme i pribora u ugostiteljstvu, pakiranje u ambalaži minimalno 1 kg</t>
  </si>
  <si>
    <t>Praškasto abrazivno sredstvo za čišćenje masnih i tvrdokornih zaprljanja na posuđu i radnim površinama, pakiranje u ambalaži od 0,5 kg  do 1 kg</t>
  </si>
  <si>
    <t>Tekuće sredstvo za uklanjanje nečistoća na kuhinjskoj opremi i radnim površinama, pakiranje u boci s raspršivačem volumena od 0,5 litara do 1 litre</t>
  </si>
  <si>
    <t>Sredstvo za dezinfekciju i opću sanitaciju</t>
  </si>
  <si>
    <t xml:space="preserve">Univerzalno alkalno sredstvo za čišćenje i dezinfekciju </t>
  </si>
  <si>
    <t>Solna kiselina</t>
  </si>
  <si>
    <t xml:space="preserve">Sprej za suzbijanje insekata          </t>
  </si>
  <si>
    <t>kg</t>
  </si>
  <si>
    <t>litra</t>
  </si>
  <si>
    <t>Krema za ruke, 75 ml</t>
  </si>
  <si>
    <t>pakiranje (kg):</t>
  </si>
  <si>
    <t>pakiranje(ml):</t>
  </si>
  <si>
    <t>2.</t>
  </si>
  <si>
    <t>4.</t>
  </si>
  <si>
    <t>6.</t>
  </si>
  <si>
    <t>7.</t>
  </si>
  <si>
    <t>pakiranje (l):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</si>
  <si>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</si>
  <si>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</si>
  <si>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</si>
  <si>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</si>
  <si>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</si>
  <si>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</si>
  <si>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</si>
  <si>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</si>
  <si>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</si>
  <si>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PDV:</t>
  </si>
  <si>
    <t>20.</t>
  </si>
  <si>
    <t>Stopa PDV-a u %</t>
  </si>
  <si>
    <t>Ukupni iznos PDV-a za stavku</t>
  </si>
  <si>
    <t>6a</t>
  </si>
  <si>
    <t>7a</t>
  </si>
  <si>
    <t>Solna kiselina s udjelom od 18% do 20% klorovodične kiseline, pakiranje u ambalaži od 0,75 litara do 1 litre sa sigurnosnim zatvaračem</t>
  </si>
  <si>
    <t>Sredstvo za čišćenje sanitarnih prostora</t>
  </si>
  <si>
    <t>Deterdžent za strojno pranje obojanog rublja</t>
  </si>
  <si>
    <t>Deterdžent za strojno pranje bijelog  rublja</t>
  </si>
  <si>
    <t xml:space="preserve">Pakiranje u ambalaži od 0,5 kg do 2 kg </t>
  </si>
  <si>
    <t>Sredstvo za ispiranje posuđa</t>
  </si>
  <si>
    <t xml:space="preserve">Tekuće sredstvo za ispiranje posuđa (sjajilo), pakiranje u ambalaži od 1 litre do 5 litara </t>
  </si>
  <si>
    <t>Sredstvo za ispiranje posuđa u ugostiteljstvu</t>
  </si>
  <si>
    <t>Tekuće sredstvo, pakiranje u ambalaži od 0,3 litre do 1 litre</t>
  </si>
  <si>
    <t>Sredstvo za bijeljenje rublja</t>
  </si>
  <si>
    <t>Deterdžent za ručno pranje posuđa</t>
  </si>
  <si>
    <t>Deterdžent za strojno pranje posuđa</t>
  </si>
  <si>
    <t>Tekuće, pakiranje u ambalaži od 1,1 litre do 5 litara</t>
  </si>
  <si>
    <t>Automatsko doziranje, pakiranje u ambalaži od 20 kg do 30 kg</t>
  </si>
  <si>
    <t>Abrazivno sredstvo za čišćenje</t>
  </si>
  <si>
    <t>Sredstvo za čišćenje i dezinfekciju površina i namještaja u ugostiteljskim objektima, koncentrirana tekućina s aktivnom tvari: benzalkonijev klorid, pakiranje u ambalaži od 0,5 litara do 1 litre</t>
  </si>
  <si>
    <t xml:space="preserve">Praškasti deterdžent za pranje obojanog rublja,  pakiranje u ambalaži od 5,1 kg do 10 kg </t>
  </si>
  <si>
    <t xml:space="preserve">Tekuće, pakiranje u ambalaži od 1 litre do 5 litara  </t>
  </si>
  <si>
    <t>Hidratantna krema za ruke, pakiranje u ambalaži od 75 ml</t>
  </si>
  <si>
    <t>UKUPNA CIJENA, bez PDV-a:</t>
  </si>
  <si>
    <t>UKUPNA CIJENA, s PDV-om:</t>
  </si>
  <si>
    <t>Tekuće sredstvo za bijeljenje bijelog rublja i rublja postojanih boja, pakiranje u ambalaži od 1litre do 5 litara</t>
  </si>
  <si>
    <r>
      <t>Tekuće sredstvo za ispiranje posuđa (sjajilo), automatsko doziranje, pakiranje u ambalaži od 5 kg do 20</t>
    </r>
    <r>
      <rPr>
        <sz val="9"/>
        <rFont val="Arial"/>
        <family val="2"/>
      </rPr>
      <t xml:space="preserve"> kg</t>
    </r>
  </si>
  <si>
    <t>NAPOMENA</t>
  </si>
  <si>
    <r>
      <t xml:space="preserve">Proizvođač
</t>
    </r>
    <r>
      <rPr>
        <sz val="10"/>
        <rFont val="Arial"/>
        <family val="2"/>
        <charset val="238"/>
      </rPr>
      <t>(naziv proizvođača ponuđenog proizvoda ili uvoznika ili robne marke proizvoda ili trgovca koji stavlja proizvod na tržište)</t>
    </r>
  </si>
  <si>
    <t>NARUČITELJ:  ZATVOR U BJELOVARU</t>
  </si>
  <si>
    <t>ADRESA NARUČITELJA: ŠETALIŠTE DR. IVŠE LEBOVIĆA 40, BJELOVAR</t>
  </si>
  <si>
    <t>OIB NARUČITELJA: 81776072137</t>
  </si>
  <si>
    <t xml:space="preserve">                                                       NAZIV PONUDITELJA:</t>
  </si>
  <si>
    <t xml:space="preserve">                                                      ADRESA PONUDITELJA</t>
  </si>
  <si>
    <t xml:space="preserve">                                                      OIB PONUDITELJA: </t>
  </si>
  <si>
    <t xml:space="preserve">Okvirna količina </t>
  </si>
  <si>
    <t xml:space="preserve">Insekticid  sprej u boci volumena od  0,2 litre do 0,5 litara    </t>
  </si>
  <si>
    <r>
      <t>Tekuće sredstvo za čišćenje tvrdih površina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 xml:space="preserve"> (sanitarije i keramike), pakiranje u ambalaži od 0,75 litara do 1 litre  </t>
    </r>
  </si>
  <si>
    <t xml:space="preserve">Tekuće sredstvo, pakiranje u ambalaži od    0,5 litara do 1 litre  </t>
  </si>
  <si>
    <t>Troškovnici su izrađeni s unesenim formulama te automatski izračunavaju ukupnu cijenu pojedinih stavki nakon što ponuditelj upiše jediničnu cijenu. Ponuditelji su dužni upisati jedinične cijene (bez PDV-a) zaokružene na 2 decimale (najviše dvije decimalne znamenke smiju biti prikazane u ćeliji i na traci formule u prozoru radnog lista). 
Troškovnici su oblikovani na način da excel tablica javlja grešku u slučaju pokušaja upisivanja cijena izraženih s više od dvije decimale.
U troškovniku za Grupu 2 potrebno je uz jediničnu cijenu stavke upisati i stopu PDV-a za svaku stavku budući da se za pojedine stavke primjenjuju različite stope PDV-a. 
U stupcu 7a izračunava se ukupni iznos PDV-a za stavku, a suma stupca 7a je u retku PDV.</t>
  </si>
  <si>
    <t>Sredstvo za čišćenje pećnica, konvektomata, roštilja i fiteza</t>
  </si>
  <si>
    <t>1.</t>
  </si>
  <si>
    <t>3.</t>
  </si>
  <si>
    <t>5.</t>
  </si>
  <si>
    <t>8.</t>
  </si>
  <si>
    <t>9.</t>
  </si>
  <si>
    <t>13.</t>
  </si>
  <si>
    <t>Sol u tabletama</t>
  </si>
  <si>
    <r>
      <t xml:space="preserve">Sredstvo za demineralizaciju vode u tabletama veličine </t>
    </r>
    <r>
      <rPr>
        <sz val="9"/>
        <rFont val="Calibri"/>
        <family val="2"/>
        <charset val="238"/>
      </rPr>
      <t>Ø</t>
    </r>
    <r>
      <rPr>
        <sz val="9"/>
        <rFont val="Arial"/>
        <family val="2"/>
        <charset val="238"/>
      </rPr>
      <t xml:space="preserve"> 15mm - </t>
    </r>
    <r>
      <rPr>
        <sz val="9"/>
        <rFont val="Calibri"/>
        <family val="2"/>
        <charset val="238"/>
      </rPr>
      <t>Ø</t>
    </r>
    <r>
      <rPr>
        <sz val="9"/>
        <rFont val="Arial"/>
        <family val="2"/>
        <charset val="238"/>
      </rPr>
      <t xml:space="preserve"> 25mm pakiranje u ambalaži od 1 kg - 25 kg</t>
    </r>
  </si>
  <si>
    <t>Tekuće alkalno sredstvo za čišćenje konvektomata i pećnica u ambalaži 5-12 kg</t>
  </si>
  <si>
    <r>
      <t xml:space="preserve">                                                                   </t>
    </r>
    <r>
      <rPr>
        <sz val="10"/>
        <color theme="1"/>
        <rFont val="Times New Roman"/>
        <family val="1"/>
        <charset val="238"/>
      </rPr>
      <t xml:space="preserve"> PRILOG VI - TROŠKOVNIK - GRUPA 2 - SREDSTVA ZA PRANJE I ČIŠĆENJE - EV. BROJ NABAVE JN 2-2026</t>
    </r>
  </si>
  <si>
    <t xml:space="preserve">Praškasti deterdžent za pranje bijelog rublja, pakiranje u ambalaži od 5,1 kg do 10 kg 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</si>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</sst>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 diagonalUp="1"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10" fillId="0" borderId="0" xfId="1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0" xfId="3" applyFont="1"/>
    <xf numFmtId="0" fontId="6" fillId="0" borderId="0" xfId="3" applyFont="1" applyAlignment="1">
      <alignment vertical="center"/>
    </xf>
    <xf numFmtId="0" fontId="6" fillId="0" borderId="0" xfId="3" applyFont="1" applyAlignment="1">
      <alignment vertical="distributed" wrapText="1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0" fillId="0" borderId="0" xfId="3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1" fontId="16" fillId="2" borderId="22" xfId="1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vertical="center" wrapText="1"/>
    </xf>
    <xf numFmtId="0" fontId="18" fillId="0" borderId="9" xfId="1" applyFont="1" applyBorder="1" applyAlignment="1" applyProtection="1">
      <alignment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4" fontId="19" fillId="0" borderId="36" xfId="0" applyNumberFormat="1" applyFont="1" applyBorder="1" applyAlignment="1" applyProtection="1">
      <alignment horizontal="right" vertical="center" wrapText="1"/>
      <protection locked="0"/>
    </xf>
    <xf numFmtId="4" fontId="19" fillId="0" borderId="37" xfId="0" applyNumberFormat="1" applyFont="1" applyBorder="1" applyAlignment="1" applyProtection="1">
      <alignment horizontal="right" vertical="center" wrapText="1"/>
      <protection locked="0"/>
    </xf>
    <xf numFmtId="4" fontId="19" fillId="0" borderId="25" xfId="0" applyNumberFormat="1" applyFont="1" applyBorder="1" applyAlignment="1">
      <alignment horizontal="right" vertical="center"/>
    </xf>
    <xf numFmtId="0" fontId="17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7" fillId="0" borderId="9" xfId="3" applyFont="1" applyBorder="1" applyAlignment="1">
      <alignment horizontal="right" vertical="center"/>
    </xf>
    <xf numFmtId="0" fontId="17" fillId="0" borderId="23" xfId="3" applyFont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distributed" wrapText="1"/>
    </xf>
    <xf numFmtId="0" fontId="17" fillId="3" borderId="27" xfId="0" applyFont="1" applyFill="1" applyBorder="1" applyAlignment="1">
      <alignment vertical="center" wrapText="1"/>
    </xf>
    <xf numFmtId="0" fontId="18" fillId="0" borderId="27" xfId="1" applyFont="1" applyBorder="1" applyAlignment="1" applyProtection="1">
      <alignment vertical="center" wrapText="1"/>
      <protection locked="0"/>
    </xf>
    <xf numFmtId="0" fontId="17" fillId="0" borderId="27" xfId="3" applyFont="1" applyBorder="1" applyAlignment="1">
      <alignment horizontal="right" vertical="center"/>
    </xf>
    <xf numFmtId="0" fontId="17" fillId="0" borderId="25" xfId="3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10" fontId="19" fillId="0" borderId="27" xfId="0" applyNumberFormat="1" applyFont="1" applyBorder="1" applyAlignment="1" applyProtection="1">
      <alignment horizontal="right" vertical="center" wrapText="1"/>
      <protection locked="0"/>
    </xf>
    <xf numFmtId="0" fontId="17" fillId="0" borderId="30" xfId="3" applyFont="1" applyBorder="1" applyAlignment="1">
      <alignment horizontal="center" vertical="center"/>
    </xf>
    <xf numFmtId="0" fontId="17" fillId="0" borderId="35" xfId="3" applyFont="1" applyBorder="1" applyAlignment="1">
      <alignment horizontal="right" vertical="center"/>
    </xf>
    <xf numFmtId="0" fontId="17" fillId="0" borderId="2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47" xfId="3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27" xfId="1" applyFont="1" applyBorder="1" applyAlignment="1" applyProtection="1">
      <alignment horizontal="justify" vertical="center" wrapText="1"/>
      <protection locked="0"/>
    </xf>
    <xf numFmtId="0" fontId="17" fillId="3" borderId="27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24" fillId="4" borderId="36" xfId="0" applyFont="1" applyFill="1" applyBorder="1" applyAlignment="1" applyProtection="1">
      <alignment horizontal="center" vertical="center" wrapText="1"/>
      <protection locked="0"/>
    </xf>
    <xf numFmtId="0" fontId="21" fillId="4" borderId="36" xfId="0" applyFont="1" applyFill="1" applyBorder="1" applyAlignment="1" applyProtection="1">
      <alignment horizontal="center" vertical="center" wrapText="1"/>
      <protection locked="0"/>
    </xf>
    <xf numFmtId="0" fontId="17" fillId="2" borderId="48" xfId="3" applyFont="1" applyFill="1" applyBorder="1" applyAlignment="1">
      <alignment horizontal="center" vertical="center"/>
    </xf>
    <xf numFmtId="0" fontId="17" fillId="0" borderId="27" xfId="1" applyFont="1" applyBorder="1" applyAlignment="1" applyProtection="1">
      <alignment horizontal="justify" vertical="center" wrapText="1"/>
      <protection locked="0"/>
    </xf>
    <xf numFmtId="0" fontId="18" fillId="3" borderId="27" xfId="1" applyFont="1" applyFill="1" applyBorder="1" applyAlignment="1" applyProtection="1">
      <alignment horizontal="justify" vertical="center" wrapText="1"/>
      <protection locked="0"/>
    </xf>
    <xf numFmtId="0" fontId="17" fillId="3" borderId="27" xfId="1" applyFont="1" applyFill="1" applyBorder="1" applyAlignment="1" applyProtection="1">
      <alignment vertical="center" wrapText="1"/>
      <protection locked="0"/>
    </xf>
    <xf numFmtId="0" fontId="17" fillId="3" borderId="27" xfId="0" applyFont="1" applyFill="1" applyBorder="1" applyAlignment="1">
      <alignment horizontal="left" vertical="center" wrapText="1"/>
    </xf>
    <xf numFmtId="0" fontId="17" fillId="3" borderId="15" xfId="0" applyFont="1" applyFill="1" applyBorder="1" applyAlignment="1">
      <alignment vertical="center" wrapText="1"/>
    </xf>
    <xf numFmtId="0" fontId="18" fillId="3" borderId="27" xfId="1" applyFont="1" applyFill="1" applyBorder="1" applyAlignment="1" applyProtection="1">
      <alignment vertical="center" wrapText="1"/>
      <protection locked="0"/>
    </xf>
    <xf numFmtId="4" fontId="15" fillId="0" borderId="15" xfId="0" applyNumberFormat="1" applyFont="1" applyBorder="1" applyAlignment="1">
      <alignment horizontal="right" vertical="center"/>
    </xf>
    <xf numFmtId="4" fontId="19" fillId="2" borderId="26" xfId="0" applyNumberFormat="1" applyFont="1" applyFill="1" applyBorder="1" applyAlignment="1">
      <alignment vertical="center"/>
    </xf>
    <xf numFmtId="4" fontId="15" fillId="0" borderId="26" xfId="0" applyNumberFormat="1" applyFont="1" applyBorder="1" applyAlignment="1">
      <alignment vertical="center"/>
    </xf>
    <xf numFmtId="4" fontId="15" fillId="0" borderId="38" xfId="0" applyNumberFormat="1" applyFont="1" applyBorder="1" applyAlignment="1">
      <alignment horizontal="right" vertical="center"/>
    </xf>
    <xf numFmtId="4" fontId="19" fillId="2" borderId="31" xfId="0" applyNumberFormat="1" applyFont="1" applyFill="1" applyBorder="1" applyAlignment="1">
      <alignment vertical="center"/>
    </xf>
    <xf numFmtId="0" fontId="5" fillId="0" borderId="0" xfId="0" applyFont="1"/>
    <xf numFmtId="9" fontId="5" fillId="0" borderId="0" xfId="4" applyFont="1" applyAlignment="1">
      <alignment horizontal="center"/>
    </xf>
    <xf numFmtId="0" fontId="17" fillId="3" borderId="29" xfId="0" applyFont="1" applyFill="1" applyBorder="1" applyAlignment="1">
      <alignment horizontal="left" vertical="center" wrapText="1"/>
    </xf>
    <xf numFmtId="4" fontId="19" fillId="0" borderId="45" xfId="0" applyNumberFormat="1" applyFont="1" applyBorder="1" applyAlignment="1" applyProtection="1">
      <alignment horizontal="right" vertical="center" wrapText="1"/>
      <protection locked="0"/>
    </xf>
    <xf numFmtId="0" fontId="17" fillId="0" borderId="2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3" fillId="3" borderId="45" xfId="0" applyFont="1" applyFill="1" applyBorder="1" applyAlignment="1">
      <alignment horizontal="center" wrapText="1"/>
    </xf>
    <xf numFmtId="0" fontId="18" fillId="3" borderId="29" xfId="1" applyFont="1" applyFill="1" applyBorder="1" applyAlignment="1" applyProtection="1">
      <alignment horizontal="left" vertical="center" wrapText="1"/>
      <protection locked="0"/>
    </xf>
    <xf numFmtId="0" fontId="17" fillId="3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7" fillId="0" borderId="18" xfId="0" applyFont="1" applyBorder="1" applyAlignment="1">
      <alignment horizontal="center" vertical="center" wrapText="1"/>
    </xf>
    <xf numFmtId="4" fontId="19" fillId="0" borderId="18" xfId="0" applyNumberFormat="1" applyFont="1" applyBorder="1" applyAlignment="1" applyProtection="1">
      <alignment horizontal="right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7" fillId="0" borderId="18" xfId="3" applyFont="1" applyBorder="1" applyAlignment="1">
      <alignment horizontal="right" vertical="center"/>
    </xf>
    <xf numFmtId="0" fontId="17" fillId="0" borderId="22" xfId="3" applyFont="1" applyBorder="1" applyAlignment="1">
      <alignment horizontal="center" vertical="center"/>
    </xf>
    <xf numFmtId="4" fontId="19" fillId="0" borderId="54" xfId="0" applyNumberFormat="1" applyFont="1" applyBorder="1" applyAlignment="1" applyProtection="1">
      <alignment horizontal="right" vertical="center" wrapText="1"/>
      <protection locked="0"/>
    </xf>
    <xf numFmtId="0" fontId="19" fillId="0" borderId="54" xfId="0" applyFont="1" applyBorder="1" applyAlignment="1">
      <alignment horizontal="center" vertical="center" wrapText="1"/>
    </xf>
    <xf numFmtId="0" fontId="17" fillId="0" borderId="54" xfId="3" applyFont="1" applyBorder="1" applyAlignment="1">
      <alignment horizontal="right" vertical="center"/>
    </xf>
    <xf numFmtId="0" fontId="24" fillId="4" borderId="57" xfId="0" applyFont="1" applyFill="1" applyBorder="1" applyAlignment="1" applyProtection="1">
      <alignment horizontal="center" vertical="center" wrapText="1"/>
      <protection locked="0"/>
    </xf>
    <xf numFmtId="0" fontId="19" fillId="0" borderId="55" xfId="0" applyFont="1" applyBorder="1" applyAlignment="1">
      <alignment horizontal="center" vertical="center" wrapText="1"/>
    </xf>
    <xf numFmtId="0" fontId="19" fillId="0" borderId="55" xfId="0" applyFont="1" applyBorder="1" applyAlignment="1">
      <alignment wrapText="1"/>
    </xf>
    <xf numFmtId="0" fontId="19" fillId="0" borderId="55" xfId="0" applyFont="1" applyBorder="1" applyAlignment="1">
      <alignment horizontal="center" vertical="center"/>
    </xf>
    <xf numFmtId="0" fontId="12" fillId="0" borderId="55" xfId="0" applyFont="1" applyBorder="1" applyAlignment="1" applyProtection="1">
      <alignment horizontal="center" vertical="center" wrapText="1"/>
      <protection locked="0"/>
    </xf>
    <xf numFmtId="0" fontId="12" fillId="0" borderId="57" xfId="0" applyFont="1" applyBorder="1" applyAlignment="1" applyProtection="1">
      <alignment horizontal="center" vertical="center" wrapText="1"/>
      <protection locked="0"/>
    </xf>
    <xf numFmtId="0" fontId="17" fillId="0" borderId="53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23" fillId="4" borderId="57" xfId="0" applyFont="1" applyFill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23" fillId="0" borderId="55" xfId="0" applyFont="1" applyBorder="1" applyAlignment="1">
      <alignment horizontal="center" wrapText="1"/>
    </xf>
    <xf numFmtId="0" fontId="23" fillId="0" borderId="53" xfId="0" applyFont="1" applyBorder="1" applyAlignment="1">
      <alignment wrapText="1"/>
    </xf>
    <xf numFmtId="0" fontId="17" fillId="3" borderId="29" xfId="0" applyFont="1" applyFill="1" applyBorder="1" applyAlignment="1">
      <alignment vertical="center" wrapText="1"/>
    </xf>
    <xf numFmtId="0" fontId="17" fillId="3" borderId="18" xfId="0" applyFont="1" applyFill="1" applyBorder="1" applyAlignment="1">
      <alignment vertical="center" wrapText="1"/>
    </xf>
    <xf numFmtId="0" fontId="18" fillId="3" borderId="18" xfId="1" applyFont="1" applyFill="1" applyBorder="1" applyAlignment="1" applyProtection="1">
      <alignment vertical="center" wrapText="1"/>
      <protection locked="0"/>
    </xf>
    <xf numFmtId="10" fontId="19" fillId="0" borderId="54" xfId="0" applyNumberFormat="1" applyFont="1" applyBorder="1" applyAlignment="1" applyProtection="1">
      <alignment horizontal="right" vertical="center" wrapText="1"/>
      <protection locked="0"/>
    </xf>
    <xf numFmtId="4" fontId="19" fillId="0" borderId="22" xfId="0" applyNumberFormat="1" applyFont="1" applyBorder="1" applyAlignment="1">
      <alignment horizontal="right" vertical="center"/>
    </xf>
    <xf numFmtId="4" fontId="19" fillId="0" borderId="56" xfId="0" applyNumberFormat="1" applyFont="1" applyBorder="1" applyAlignment="1">
      <alignment horizontal="right" vertical="center"/>
    </xf>
    <xf numFmtId="0" fontId="16" fillId="2" borderId="24" xfId="0" applyFont="1" applyFill="1" applyBorder="1" applyAlignment="1">
      <alignment horizontal="center" vertical="center"/>
    </xf>
    <xf numFmtId="10" fontId="19" fillId="0" borderId="18" xfId="4" applyNumberFormat="1" applyFont="1" applyFill="1" applyBorder="1" applyAlignment="1" applyProtection="1">
      <alignment horizontal="right" vertical="center" wrapText="1"/>
      <protection locked="0"/>
    </xf>
    <xf numFmtId="10" fontId="19" fillId="0" borderId="54" xfId="4" applyNumberFormat="1" applyFont="1" applyFill="1" applyBorder="1" applyAlignment="1" applyProtection="1">
      <alignment horizontal="right" vertical="center" wrapText="1"/>
      <protection locked="0"/>
    </xf>
    <xf numFmtId="3" fontId="19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Fill="1" applyBorder="1" applyAlignment="1" applyProtection="1">
      <alignment horizontal="center" vertical="center" wrapText="1"/>
      <protection locked="0"/>
    </xf>
    <xf numFmtId="3" fontId="17" fillId="0" borderId="30" xfId="0" applyNumberFormat="1" applyFont="1" applyFill="1" applyBorder="1" applyAlignment="1">
      <alignment horizontal="center" vertical="center" wrapText="1"/>
    </xf>
    <xf numFmtId="3" fontId="17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46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0" fontId="15" fillId="0" borderId="41" xfId="0" applyFont="1" applyBorder="1" applyAlignment="1">
      <alignment horizontal="right" vertical="center"/>
    </xf>
    <xf numFmtId="0" fontId="15" fillId="0" borderId="33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42" xfId="0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9" fontId="25" fillId="0" borderId="50" xfId="4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5" fillId="0" borderId="49" xfId="0" applyFont="1" applyBorder="1" applyAlignment="1">
      <alignment horizontal="left" vertical="center"/>
    </xf>
    <xf numFmtId="0" fontId="26" fillId="0" borderId="0" xfId="0" applyFont="1"/>
    <xf numFmtId="0" fontId="26" fillId="0" borderId="10" xfId="0" applyFont="1" applyBorder="1"/>
    <xf numFmtId="0" fontId="25" fillId="0" borderId="52" xfId="0" applyFont="1" applyBorder="1" applyAlignment="1">
      <alignment horizontal="left" vertical="center"/>
    </xf>
    <xf numFmtId="0" fontId="26" fillId="0" borderId="46" xfId="0" applyFont="1" applyBorder="1"/>
    <xf numFmtId="0" fontId="26" fillId="0" borderId="16" xfId="0" applyFont="1" applyBorder="1"/>
    <xf numFmtId="0" fontId="25" fillId="0" borderId="49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10" xfId="0" applyFont="1" applyBorder="1" applyAlignment="1">
      <alignment horizontal="left" vertical="top"/>
    </xf>
    <xf numFmtId="0" fontId="25" fillId="0" borderId="52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9" fontId="14" fillId="2" borderId="34" xfId="0" applyNumberFormat="1" applyFont="1" applyFill="1" applyBorder="1" applyAlignment="1">
      <alignment horizontal="center" vertical="center" wrapText="1"/>
    </xf>
    <xf numFmtId="9" fontId="14" fillId="2" borderId="2" xfId="0" applyNumberFormat="1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9" fontId="27" fillId="0" borderId="0" xfId="4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7" fillId="2" borderId="27" xfId="3" applyFont="1" applyFill="1" applyBorder="1" applyAlignment="1">
      <alignment vertical="center"/>
    </xf>
  </cellXfs>
  <cellStyles count="6">
    <cellStyle name="Normal 2" xfId="1" xr:uid="{00000000-0005-0000-0000-000000000000}"/>
    <cellStyle name="Normalno" xfId="0" builtinId="0"/>
    <cellStyle name="Normalno 2" xfId="2" xr:uid="{00000000-0005-0000-0000-000002000000}"/>
    <cellStyle name="Normalno 3" xfId="3" xr:uid="{00000000-0005-0000-0000-000003000000}"/>
    <cellStyle name="Normalno 3 2" xfId="5" xr:uid="{F489FD2C-AD22-4256-8FF4-F9F2DF5D35D0}"/>
    <cellStyle name="Postota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="62" zoomScaleNormal="62" workbookViewId="0">
      <selection activeCell="H14" sqref="H14"/>
    </sheetView>
  </sheetViews>
  <sheetFormatPr defaultRowHeight="12.75" x14ac:dyDescent="0.2"/>
  <cols>
    <col min="1" max="1" width="10.140625" style="5" customWidth="1"/>
    <col min="2" max="2" width="27.85546875" style="6" customWidth="1"/>
    <col min="3" max="3" width="41.7109375" style="6" customWidth="1"/>
    <col min="4" max="4" width="11.28515625" style="4" bestFit="1" customWidth="1"/>
    <col min="5" max="5" width="9.42578125" style="7" customWidth="1"/>
    <col min="6" max="7" width="13.140625" style="4" customWidth="1"/>
    <col min="8" max="8" width="17.85546875" style="4" customWidth="1"/>
    <col min="9" max="9" width="18" style="4" customWidth="1"/>
    <col min="10" max="10" width="17.85546875" style="4" customWidth="1"/>
    <col min="11" max="11" width="21" style="4" customWidth="1"/>
    <col min="12" max="12" width="24.140625" style="4" customWidth="1"/>
    <col min="13" max="13" width="16.7109375" style="4" customWidth="1"/>
    <col min="14" max="14" width="17.5703125" style="4" customWidth="1"/>
    <col min="15" max="16384" width="9.140625" style="4"/>
  </cols>
  <sheetData>
    <row r="1" spans="1:14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x14ac:dyDescent="0.2">
      <c r="A2" s="151" t="s">
        <v>96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4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4" ht="15" x14ac:dyDescent="0.25">
      <c r="A4" s="70"/>
      <c r="B4" s="129" t="s">
        <v>75</v>
      </c>
      <c r="C4" s="130"/>
      <c r="D4" s="131"/>
      <c r="E4" s="129" t="s">
        <v>78</v>
      </c>
      <c r="F4" s="130"/>
      <c r="G4" s="130"/>
      <c r="H4" s="130"/>
      <c r="I4" s="130"/>
      <c r="J4" s="130"/>
      <c r="K4" s="130"/>
      <c r="L4" s="131"/>
      <c r="M4" s="70"/>
    </row>
    <row r="5" spans="1:14" ht="15" x14ac:dyDescent="0.25">
      <c r="A5" s="14"/>
      <c r="B5" s="132" t="s">
        <v>76</v>
      </c>
      <c r="C5" s="133"/>
      <c r="D5" s="134"/>
      <c r="E5" s="138" t="s">
        <v>79</v>
      </c>
      <c r="F5" s="139"/>
      <c r="G5" s="139"/>
      <c r="H5" s="139"/>
      <c r="I5" s="139"/>
      <c r="J5" s="139"/>
      <c r="K5" s="139"/>
      <c r="L5" s="140"/>
      <c r="M5" s="19"/>
    </row>
    <row r="6" spans="1:14" ht="15" x14ac:dyDescent="0.25">
      <c r="A6" s="14"/>
      <c r="B6" s="135" t="s">
        <v>77</v>
      </c>
      <c r="C6" s="136"/>
      <c r="D6" s="137"/>
      <c r="E6" s="141" t="s">
        <v>80</v>
      </c>
      <c r="F6" s="142"/>
      <c r="G6" s="142"/>
      <c r="H6" s="142"/>
      <c r="I6" s="142"/>
      <c r="J6" s="142"/>
      <c r="K6" s="142"/>
      <c r="L6" s="143"/>
      <c r="M6" s="19"/>
    </row>
    <row r="7" spans="1:14" x14ac:dyDescent="0.2">
      <c r="A7" s="14"/>
      <c r="B7" s="15"/>
      <c r="C7" s="12"/>
      <c r="D7" s="12"/>
      <c r="E7" s="13"/>
      <c r="F7" s="12"/>
      <c r="G7" s="12"/>
      <c r="H7" s="78"/>
      <c r="I7" s="12"/>
      <c r="J7" s="12"/>
      <c r="K7" s="12"/>
      <c r="L7" s="12"/>
      <c r="M7" s="19"/>
    </row>
    <row r="8" spans="1:14" ht="13.5" thickBot="1" x14ac:dyDescent="0.25"/>
    <row r="9" spans="1:14" s="8" customFormat="1" ht="16.5" customHeight="1" x14ac:dyDescent="0.25">
      <c r="A9" s="165" t="s">
        <v>0</v>
      </c>
      <c r="B9" s="156" t="s">
        <v>3</v>
      </c>
      <c r="C9" s="156" t="s">
        <v>4</v>
      </c>
      <c r="D9" s="156" t="s">
        <v>1</v>
      </c>
      <c r="E9" s="159" t="s">
        <v>81</v>
      </c>
      <c r="F9" s="162" t="s">
        <v>5</v>
      </c>
      <c r="G9" s="146" t="s">
        <v>46</v>
      </c>
      <c r="H9" s="148" t="s">
        <v>6</v>
      </c>
      <c r="I9" s="164" t="s">
        <v>47</v>
      </c>
      <c r="J9" s="154" t="s">
        <v>7</v>
      </c>
      <c r="K9" s="154"/>
      <c r="L9" s="154"/>
      <c r="M9" s="155"/>
    </row>
    <row r="10" spans="1:14" ht="12.75" customHeight="1" x14ac:dyDescent="0.2">
      <c r="A10" s="166"/>
      <c r="B10" s="157"/>
      <c r="C10" s="157"/>
      <c r="D10" s="157"/>
      <c r="E10" s="160"/>
      <c r="F10" s="163"/>
      <c r="G10" s="147"/>
      <c r="H10" s="149"/>
      <c r="I10" s="153"/>
      <c r="J10" s="168" t="s">
        <v>8</v>
      </c>
      <c r="K10" s="144" t="s">
        <v>74</v>
      </c>
      <c r="L10" s="152" t="s">
        <v>9</v>
      </c>
      <c r="M10" s="153"/>
    </row>
    <row r="11" spans="1:14" ht="78.75" customHeight="1" x14ac:dyDescent="0.2">
      <c r="A11" s="167"/>
      <c r="B11" s="158"/>
      <c r="C11" s="158"/>
      <c r="D11" s="158"/>
      <c r="E11" s="161"/>
      <c r="F11" s="163"/>
      <c r="G11" s="147"/>
      <c r="H11" s="149"/>
      <c r="I11" s="153"/>
      <c r="J11" s="169"/>
      <c r="K11" s="145"/>
      <c r="L11" s="20" t="s">
        <v>10</v>
      </c>
      <c r="M11" s="21" t="s">
        <v>11</v>
      </c>
    </row>
    <row r="12" spans="1:14" ht="12.75" customHeight="1" thickBot="1" x14ac:dyDescent="0.25">
      <c r="A12" s="22">
        <v>1</v>
      </c>
      <c r="B12" s="23">
        <v>2</v>
      </c>
      <c r="C12" s="23">
        <v>3</v>
      </c>
      <c r="D12" s="24">
        <v>4</v>
      </c>
      <c r="E12" s="25">
        <v>5</v>
      </c>
      <c r="F12" s="26">
        <v>6</v>
      </c>
      <c r="G12" s="27" t="s">
        <v>48</v>
      </c>
      <c r="H12" s="27" t="s">
        <v>12</v>
      </c>
      <c r="I12" s="107" t="s">
        <v>49</v>
      </c>
      <c r="J12" s="97">
        <v>8</v>
      </c>
      <c r="K12" s="23">
        <v>9</v>
      </c>
      <c r="L12" s="98">
        <v>10</v>
      </c>
      <c r="M12" s="28">
        <v>11</v>
      </c>
    </row>
    <row r="13" spans="1:14" ht="40.5" customHeight="1" thickTop="1" thickBot="1" x14ac:dyDescent="0.25">
      <c r="A13" s="39" t="s">
        <v>87</v>
      </c>
      <c r="B13" s="40" t="s">
        <v>52</v>
      </c>
      <c r="C13" s="60" t="s">
        <v>66</v>
      </c>
      <c r="D13" s="35" t="s">
        <v>25</v>
      </c>
      <c r="E13" s="110">
        <v>800</v>
      </c>
      <c r="F13" s="32"/>
      <c r="G13" s="108"/>
      <c r="H13" s="80">
        <f>E13*(F13)</f>
        <v>0</v>
      </c>
      <c r="I13" s="105">
        <f t="shared" ref="I13:I33" si="0">H13*G13</f>
        <v>0</v>
      </c>
      <c r="J13" s="93"/>
      <c r="K13" s="81"/>
      <c r="L13" s="82" t="s">
        <v>28</v>
      </c>
      <c r="M13" s="43"/>
      <c r="N13" s="1"/>
    </row>
    <row r="14" spans="1:14" ht="41.25" customHeight="1" thickTop="1" thickBot="1" x14ac:dyDescent="0.25">
      <c r="A14" s="39" t="s">
        <v>30</v>
      </c>
      <c r="B14" s="62" t="s">
        <v>53</v>
      </c>
      <c r="C14" s="60" t="s">
        <v>97</v>
      </c>
      <c r="D14" s="35" t="s">
        <v>25</v>
      </c>
      <c r="E14" s="110">
        <v>720</v>
      </c>
      <c r="F14" s="32"/>
      <c r="G14" s="109"/>
      <c r="H14" s="84">
        <f t="shared" ref="H13:H14" si="1">E14*(F14)</f>
        <v>0</v>
      </c>
      <c r="I14" s="106">
        <f t="shared" si="0"/>
        <v>0</v>
      </c>
      <c r="J14" s="94"/>
      <c r="K14" s="85"/>
      <c r="L14" s="86" t="s">
        <v>28</v>
      </c>
      <c r="M14" s="43"/>
      <c r="N14" s="1"/>
    </row>
    <row r="15" spans="1:14" ht="42.75" customHeight="1" thickTop="1" thickBot="1" x14ac:dyDescent="0.25">
      <c r="A15" s="39" t="s">
        <v>88</v>
      </c>
      <c r="B15" s="61" t="s">
        <v>60</v>
      </c>
      <c r="C15" s="63" t="s">
        <v>62</v>
      </c>
      <c r="D15" s="35" t="s">
        <v>26</v>
      </c>
      <c r="E15" s="110">
        <v>1900</v>
      </c>
      <c r="F15" s="32"/>
      <c r="G15" s="104"/>
      <c r="H15" s="84">
        <f>E15*(F15)</f>
        <v>0</v>
      </c>
      <c r="I15" s="106">
        <f>H15*G15</f>
        <v>0</v>
      </c>
      <c r="J15" s="94"/>
      <c r="K15" s="85"/>
      <c r="L15" s="86" t="s">
        <v>34</v>
      </c>
      <c r="M15" s="43"/>
      <c r="N15" s="1"/>
    </row>
    <row r="16" spans="1:14" ht="47.25" customHeight="1" thickTop="1" thickBot="1" x14ac:dyDescent="0.25">
      <c r="A16" s="39" t="s">
        <v>31</v>
      </c>
      <c r="B16" s="40" t="s">
        <v>59</v>
      </c>
      <c r="C16" s="61" t="s">
        <v>71</v>
      </c>
      <c r="D16" s="35" t="s">
        <v>26</v>
      </c>
      <c r="E16" s="110">
        <v>600</v>
      </c>
      <c r="F16" s="32"/>
      <c r="G16" s="109"/>
      <c r="H16" s="84">
        <f t="shared" ref="H16" si="2">E16*(F16)</f>
        <v>0</v>
      </c>
      <c r="I16" s="106">
        <f t="shared" si="0"/>
        <v>0</v>
      </c>
      <c r="J16" s="94"/>
      <c r="K16" s="85"/>
      <c r="L16" s="86" t="s">
        <v>34</v>
      </c>
      <c r="M16" s="43"/>
      <c r="N16" s="1"/>
    </row>
    <row r="17" spans="1:14" ht="35.1" customHeight="1" thickTop="1" thickBot="1" x14ac:dyDescent="0.25">
      <c r="A17" s="39" t="s">
        <v>89</v>
      </c>
      <c r="B17" s="40" t="s">
        <v>27</v>
      </c>
      <c r="C17" s="58" t="s">
        <v>68</v>
      </c>
      <c r="D17" s="53" t="s">
        <v>2</v>
      </c>
      <c r="E17" s="110">
        <v>5</v>
      </c>
      <c r="F17" s="32"/>
      <c r="G17" s="45"/>
      <c r="H17" s="33">
        <f t="shared" ref="H17:H29" si="3">E17*(F17)</f>
        <v>0</v>
      </c>
      <c r="I17" s="34">
        <f t="shared" ref="I17:I25" si="4">H17*G17</f>
        <v>0</v>
      </c>
      <c r="J17" s="56"/>
      <c r="K17" s="36"/>
      <c r="L17" s="170"/>
      <c r="M17" s="57"/>
      <c r="N17" s="1"/>
    </row>
    <row r="18" spans="1:14" ht="51" customHeight="1" thickTop="1" thickBot="1" x14ac:dyDescent="0.25">
      <c r="A18" s="39" t="s">
        <v>32</v>
      </c>
      <c r="B18" s="102" t="s">
        <v>64</v>
      </c>
      <c r="C18" s="103" t="s">
        <v>19</v>
      </c>
      <c r="D18" s="79" t="s">
        <v>25</v>
      </c>
      <c r="E18" s="112">
        <v>30</v>
      </c>
      <c r="F18" s="32"/>
      <c r="G18" s="104"/>
      <c r="H18" s="84">
        <f t="shared" si="3"/>
        <v>0</v>
      </c>
      <c r="I18" s="106">
        <f t="shared" si="4"/>
        <v>0</v>
      </c>
      <c r="J18" s="87"/>
      <c r="K18" s="85"/>
      <c r="L18" s="86" t="s">
        <v>28</v>
      </c>
      <c r="M18" s="83"/>
      <c r="N18" s="1"/>
    </row>
    <row r="19" spans="1:14" ht="45.75" customHeight="1" thickTop="1" thickBot="1" x14ac:dyDescent="0.25">
      <c r="A19" s="39" t="s">
        <v>33</v>
      </c>
      <c r="B19" s="29" t="s">
        <v>17</v>
      </c>
      <c r="C19" s="30" t="s">
        <v>20</v>
      </c>
      <c r="D19" s="31" t="s">
        <v>26</v>
      </c>
      <c r="E19" s="111">
        <v>90</v>
      </c>
      <c r="F19" s="32"/>
      <c r="G19" s="104"/>
      <c r="H19" s="84">
        <f t="shared" si="3"/>
        <v>0</v>
      </c>
      <c r="I19" s="106">
        <f t="shared" si="4"/>
        <v>0</v>
      </c>
      <c r="J19" s="51"/>
      <c r="K19" s="49"/>
      <c r="L19" s="37" t="s">
        <v>34</v>
      </c>
      <c r="M19" s="38"/>
      <c r="N19" s="1"/>
    </row>
    <row r="20" spans="1:14" ht="45.75" customHeight="1" thickTop="1" thickBot="1" x14ac:dyDescent="0.25">
      <c r="A20" s="39" t="s">
        <v>90</v>
      </c>
      <c r="B20" s="40" t="s">
        <v>23</v>
      </c>
      <c r="C20" s="52" t="s">
        <v>50</v>
      </c>
      <c r="D20" s="48" t="s">
        <v>26</v>
      </c>
      <c r="E20" s="110">
        <v>70</v>
      </c>
      <c r="F20" s="32"/>
      <c r="G20" s="104"/>
      <c r="H20" s="84">
        <f t="shared" si="3"/>
        <v>0</v>
      </c>
      <c r="I20" s="106">
        <f t="shared" si="4"/>
        <v>0</v>
      </c>
      <c r="J20" s="55"/>
      <c r="K20" s="36"/>
      <c r="L20" s="42" t="s">
        <v>34</v>
      </c>
      <c r="M20" s="43"/>
      <c r="N20" s="1"/>
    </row>
    <row r="21" spans="1:14" ht="35.1" customHeight="1" thickTop="1" thickBot="1" x14ac:dyDescent="0.25">
      <c r="A21" s="39" t="s">
        <v>91</v>
      </c>
      <c r="B21" s="40" t="s">
        <v>24</v>
      </c>
      <c r="C21" s="59" t="s">
        <v>82</v>
      </c>
      <c r="D21" s="53" t="s">
        <v>26</v>
      </c>
      <c r="E21" s="110">
        <v>16</v>
      </c>
      <c r="F21" s="32"/>
      <c r="G21" s="45"/>
      <c r="H21" s="33">
        <f t="shared" si="3"/>
        <v>0</v>
      </c>
      <c r="I21" s="34">
        <f t="shared" si="4"/>
        <v>0</v>
      </c>
      <c r="J21" s="55"/>
      <c r="K21" s="36"/>
      <c r="L21" s="42" t="s">
        <v>29</v>
      </c>
      <c r="M21" s="43"/>
      <c r="N21" s="1"/>
    </row>
    <row r="22" spans="1:14" ht="60" customHeight="1" thickTop="1" thickBot="1" x14ac:dyDescent="0.25">
      <c r="A22" s="39" t="s">
        <v>35</v>
      </c>
      <c r="B22" s="71" t="s">
        <v>51</v>
      </c>
      <c r="C22" s="76" t="s">
        <v>83</v>
      </c>
      <c r="D22" s="73" t="s">
        <v>26</v>
      </c>
      <c r="E22" s="113">
        <v>600</v>
      </c>
      <c r="F22" s="72"/>
      <c r="G22" s="104"/>
      <c r="H22" s="84">
        <f t="shared" si="3"/>
        <v>0</v>
      </c>
      <c r="I22" s="106">
        <f t="shared" si="4"/>
        <v>0</v>
      </c>
      <c r="J22" s="75"/>
      <c r="K22" s="74"/>
      <c r="L22" s="47" t="s">
        <v>34</v>
      </c>
      <c r="M22" s="50"/>
      <c r="N22" s="1"/>
    </row>
    <row r="23" spans="1:14" ht="35.25" customHeight="1" thickTop="1" thickBot="1" x14ac:dyDescent="0.25">
      <c r="A23" s="39" t="s">
        <v>36</v>
      </c>
      <c r="B23" s="40" t="s">
        <v>13</v>
      </c>
      <c r="C23" s="59" t="s">
        <v>58</v>
      </c>
      <c r="D23" s="53" t="s">
        <v>26</v>
      </c>
      <c r="E23" s="110">
        <v>6</v>
      </c>
      <c r="F23" s="32"/>
      <c r="G23" s="45"/>
      <c r="H23" s="84">
        <f t="shared" si="3"/>
        <v>0</v>
      </c>
      <c r="I23" s="34">
        <f t="shared" si="4"/>
        <v>0</v>
      </c>
      <c r="J23" s="100"/>
      <c r="K23" s="54"/>
      <c r="L23" s="42" t="s">
        <v>34</v>
      </c>
      <c r="M23" s="43"/>
      <c r="N23" s="1"/>
    </row>
    <row r="24" spans="1:14" ht="49.5" customHeight="1" thickTop="1" thickBot="1" x14ac:dyDescent="0.25">
      <c r="A24" s="39" t="s">
        <v>37</v>
      </c>
      <c r="B24" s="40" t="s">
        <v>21</v>
      </c>
      <c r="C24" s="41" t="s">
        <v>18</v>
      </c>
      <c r="D24" s="48" t="s">
        <v>25</v>
      </c>
      <c r="E24" s="110">
        <v>40</v>
      </c>
      <c r="F24" s="32"/>
      <c r="G24" s="104"/>
      <c r="H24" s="84">
        <f t="shared" si="3"/>
        <v>0</v>
      </c>
      <c r="I24" s="106">
        <f t="shared" si="4"/>
        <v>0</v>
      </c>
      <c r="J24" s="88"/>
      <c r="K24" s="85"/>
      <c r="L24" s="86" t="s">
        <v>28</v>
      </c>
      <c r="M24" s="43"/>
      <c r="N24" s="1"/>
    </row>
    <row r="25" spans="1:14" ht="61.5" customHeight="1" thickTop="1" thickBot="1" x14ac:dyDescent="0.25">
      <c r="A25" s="39" t="s">
        <v>92</v>
      </c>
      <c r="B25" s="101" t="s">
        <v>22</v>
      </c>
      <c r="C25" s="71" t="s">
        <v>65</v>
      </c>
      <c r="D25" s="73" t="s">
        <v>26</v>
      </c>
      <c r="E25" s="114">
        <v>300</v>
      </c>
      <c r="F25" s="32"/>
      <c r="G25" s="104"/>
      <c r="H25" s="84">
        <f t="shared" si="3"/>
        <v>0</v>
      </c>
      <c r="I25" s="106">
        <f t="shared" si="4"/>
        <v>0</v>
      </c>
      <c r="J25" s="88"/>
      <c r="K25" s="85"/>
      <c r="L25" s="86" t="s">
        <v>34</v>
      </c>
      <c r="M25" s="46"/>
      <c r="N25" s="1"/>
    </row>
    <row r="26" spans="1:14" ht="39.950000000000003" customHeight="1" thickTop="1" thickBot="1" x14ac:dyDescent="0.25">
      <c r="A26" s="39" t="s">
        <v>38</v>
      </c>
      <c r="B26" s="71" t="s">
        <v>14</v>
      </c>
      <c r="C26" s="71" t="s">
        <v>84</v>
      </c>
      <c r="D26" s="77" t="s">
        <v>26</v>
      </c>
      <c r="E26" s="115">
        <v>350</v>
      </c>
      <c r="F26" s="72"/>
      <c r="G26" s="45"/>
      <c r="H26" s="84">
        <f t="shared" si="3"/>
        <v>0</v>
      </c>
      <c r="I26" s="34">
        <f t="shared" ref="I26" si="5">H26*G26</f>
        <v>0</v>
      </c>
      <c r="J26" s="99"/>
      <c r="K26" s="36"/>
      <c r="L26" s="42" t="s">
        <v>34</v>
      </c>
      <c r="M26" s="50"/>
      <c r="N26" s="1"/>
    </row>
    <row r="27" spans="1:14" ht="35.1" customHeight="1" thickTop="1" thickBot="1" x14ac:dyDescent="0.25">
      <c r="A27" s="39" t="s">
        <v>39</v>
      </c>
      <c r="B27" s="40" t="s">
        <v>61</v>
      </c>
      <c r="C27" s="61" t="s">
        <v>67</v>
      </c>
      <c r="D27" s="35" t="s">
        <v>26</v>
      </c>
      <c r="E27" s="110">
        <v>120</v>
      </c>
      <c r="F27" s="32"/>
      <c r="G27" s="104"/>
      <c r="H27" s="84">
        <f t="shared" si="3"/>
        <v>0</v>
      </c>
      <c r="I27" s="106">
        <f>H27*G27</f>
        <v>0</v>
      </c>
      <c r="J27" s="92"/>
      <c r="K27" s="85"/>
      <c r="L27" s="86" t="s">
        <v>34</v>
      </c>
      <c r="M27" s="43"/>
      <c r="N27" s="1"/>
    </row>
    <row r="28" spans="1:14" ht="51.75" customHeight="1" thickTop="1" thickBot="1" x14ac:dyDescent="0.25">
      <c r="A28" s="39" t="s">
        <v>40</v>
      </c>
      <c r="B28" s="40" t="s">
        <v>55</v>
      </c>
      <c r="C28" s="63" t="s">
        <v>56</v>
      </c>
      <c r="D28" s="35" t="s">
        <v>26</v>
      </c>
      <c r="E28" s="110">
        <v>30</v>
      </c>
      <c r="F28" s="32"/>
      <c r="G28" s="104"/>
      <c r="H28" s="84">
        <f t="shared" si="3"/>
        <v>0</v>
      </c>
      <c r="I28" s="106">
        <f>H28*G28</f>
        <v>0</v>
      </c>
      <c r="J28" s="91"/>
      <c r="K28" s="85"/>
      <c r="L28" s="86" t="s">
        <v>34</v>
      </c>
      <c r="M28" s="43"/>
      <c r="N28" s="1"/>
    </row>
    <row r="29" spans="1:14" ht="60" customHeight="1" thickTop="1" thickBot="1" x14ac:dyDescent="0.25">
      <c r="A29" s="39" t="s">
        <v>41</v>
      </c>
      <c r="B29" s="40" t="s">
        <v>57</v>
      </c>
      <c r="C29" s="63" t="s">
        <v>72</v>
      </c>
      <c r="D29" s="35" t="s">
        <v>25</v>
      </c>
      <c r="E29" s="110">
        <v>20</v>
      </c>
      <c r="F29" s="32"/>
      <c r="G29" s="104"/>
      <c r="H29" s="84">
        <f t="shared" si="3"/>
        <v>0</v>
      </c>
      <c r="I29" s="106">
        <f>H29*G29</f>
        <v>0</v>
      </c>
      <c r="J29" s="89"/>
      <c r="K29" s="85"/>
      <c r="L29" s="86" t="s">
        <v>28</v>
      </c>
      <c r="M29" s="43"/>
      <c r="N29" s="1"/>
    </row>
    <row r="30" spans="1:14" ht="43.5" customHeight="1" thickTop="1" thickBot="1" x14ac:dyDescent="0.25">
      <c r="A30" s="39" t="s">
        <v>42</v>
      </c>
      <c r="B30" s="29" t="s">
        <v>86</v>
      </c>
      <c r="C30" s="61" t="s">
        <v>95</v>
      </c>
      <c r="D30" s="44" t="s">
        <v>25</v>
      </c>
      <c r="E30" s="116">
        <v>60</v>
      </c>
      <c r="F30" s="32"/>
      <c r="G30" s="104"/>
      <c r="H30" s="84">
        <f t="shared" ref="H30:H33" si="6">E30*(F30)</f>
        <v>0</v>
      </c>
      <c r="I30" s="106">
        <f t="shared" si="0"/>
        <v>0</v>
      </c>
      <c r="J30" s="95"/>
      <c r="K30" s="96"/>
      <c r="L30" s="86" t="s">
        <v>28</v>
      </c>
      <c r="M30" s="38"/>
      <c r="N30" s="1"/>
    </row>
    <row r="31" spans="1:14" ht="38.25" customHeight="1" thickTop="1" thickBot="1" x14ac:dyDescent="0.25">
      <c r="A31" s="39" t="s">
        <v>43</v>
      </c>
      <c r="B31" s="40" t="s">
        <v>16</v>
      </c>
      <c r="C31" s="63" t="s">
        <v>63</v>
      </c>
      <c r="D31" s="35" t="s">
        <v>25</v>
      </c>
      <c r="E31" s="110">
        <v>30</v>
      </c>
      <c r="F31" s="32"/>
      <c r="G31" s="104"/>
      <c r="H31" s="84">
        <f>E31*(F31)</f>
        <v>0</v>
      </c>
      <c r="I31" s="106">
        <f>H31*G31</f>
        <v>0</v>
      </c>
      <c r="J31" s="90"/>
      <c r="K31" s="85"/>
      <c r="L31" s="86" t="s">
        <v>28</v>
      </c>
      <c r="M31" s="43"/>
      <c r="N31" s="1"/>
    </row>
    <row r="32" spans="1:14" ht="39.950000000000003" customHeight="1" thickTop="1" thickBot="1" x14ac:dyDescent="0.25">
      <c r="A32" s="39" t="s">
        <v>45</v>
      </c>
      <c r="B32" s="40" t="s">
        <v>93</v>
      </c>
      <c r="C32" s="61" t="s">
        <v>94</v>
      </c>
      <c r="D32" s="35" t="s">
        <v>25</v>
      </c>
      <c r="E32" s="110">
        <v>50</v>
      </c>
      <c r="F32" s="32"/>
      <c r="G32" s="104"/>
      <c r="H32" s="84">
        <f t="shared" ref="H32" si="7">E32*(F32)</f>
        <v>0</v>
      </c>
      <c r="I32" s="106">
        <f t="shared" ref="I32" si="8">H32*G32</f>
        <v>0</v>
      </c>
      <c r="J32" s="94"/>
      <c r="K32" s="85"/>
      <c r="L32" s="86" t="s">
        <v>28</v>
      </c>
      <c r="M32" s="46"/>
      <c r="N32" s="1"/>
    </row>
    <row r="33" spans="1:14" ht="27.75" customHeight="1" thickTop="1" thickBot="1" x14ac:dyDescent="0.25">
      <c r="A33" s="39" t="s">
        <v>98</v>
      </c>
      <c r="B33" s="40" t="s">
        <v>15</v>
      </c>
      <c r="C33" s="61" t="s">
        <v>54</v>
      </c>
      <c r="D33" s="35" t="s">
        <v>25</v>
      </c>
      <c r="E33" s="110">
        <v>36</v>
      </c>
      <c r="F33" s="32"/>
      <c r="G33" s="104"/>
      <c r="H33" s="84">
        <f t="shared" si="6"/>
        <v>0</v>
      </c>
      <c r="I33" s="106">
        <f t="shared" si="0"/>
        <v>0</v>
      </c>
      <c r="J33" s="94"/>
      <c r="K33" s="85"/>
      <c r="L33" s="86" t="s">
        <v>28</v>
      </c>
      <c r="M33" s="43"/>
      <c r="N33" s="1"/>
    </row>
    <row r="34" spans="1:14" ht="20.25" customHeight="1" thickTop="1" x14ac:dyDescent="0.2">
      <c r="A34" s="117" t="s">
        <v>69</v>
      </c>
      <c r="B34" s="118"/>
      <c r="C34" s="118"/>
      <c r="D34" s="118"/>
      <c r="E34" s="118"/>
      <c r="F34" s="119"/>
      <c r="G34" s="120"/>
      <c r="H34" s="64">
        <f>SUM(H13:H33)</f>
        <v>0</v>
      </c>
      <c r="I34" s="65">
        <f>SUM(H13:H33)</f>
        <v>0</v>
      </c>
      <c r="J34" s="12"/>
      <c r="K34" s="12"/>
    </row>
    <row r="35" spans="1:14" ht="20.25" customHeight="1" x14ac:dyDescent="0.2">
      <c r="A35" s="121" t="s">
        <v>44</v>
      </c>
      <c r="B35" s="122"/>
      <c r="C35" s="122"/>
      <c r="D35" s="122"/>
      <c r="E35" s="122"/>
      <c r="F35" s="122"/>
      <c r="G35" s="122"/>
      <c r="H35" s="123"/>
      <c r="I35" s="66">
        <f>SUM(I13:I33)</f>
        <v>0</v>
      </c>
      <c r="J35" s="12"/>
      <c r="K35" s="12"/>
    </row>
    <row r="36" spans="1:14" ht="20.25" customHeight="1" thickBot="1" x14ac:dyDescent="0.25">
      <c r="A36" s="124" t="s">
        <v>70</v>
      </c>
      <c r="B36" s="125"/>
      <c r="C36" s="125"/>
      <c r="D36" s="125"/>
      <c r="E36" s="125"/>
      <c r="F36" s="125"/>
      <c r="G36" s="126"/>
      <c r="H36" s="67">
        <f>H34+I35</f>
        <v>0</v>
      </c>
      <c r="I36" s="68">
        <f>SUM(I34+I35)</f>
        <v>0</v>
      </c>
      <c r="J36" s="12"/>
      <c r="K36" s="12"/>
    </row>
    <row r="37" spans="1:14" ht="17.25" customHeight="1" x14ac:dyDescent="0.2">
      <c r="A37" s="16"/>
      <c r="B37" s="9"/>
      <c r="C37" s="9"/>
      <c r="D37" s="10"/>
      <c r="E37" s="17"/>
      <c r="F37" s="17"/>
      <c r="G37" s="17"/>
      <c r="H37" s="17"/>
      <c r="I37" s="9"/>
      <c r="J37" s="18"/>
      <c r="K37" s="2"/>
    </row>
    <row r="38" spans="1:14" x14ac:dyDescent="0.2">
      <c r="A38" s="16"/>
      <c r="B38" s="9"/>
      <c r="C38" s="9"/>
      <c r="D38" s="10"/>
      <c r="E38" s="17"/>
      <c r="F38" s="9"/>
      <c r="G38" s="9"/>
      <c r="H38" s="9"/>
      <c r="I38" s="3"/>
      <c r="J38" s="12"/>
      <c r="K38" s="12"/>
    </row>
    <row r="39" spans="1:14" x14ac:dyDescent="0.2">
      <c r="A39" s="12"/>
      <c r="B39" s="69" t="s">
        <v>73</v>
      </c>
      <c r="C39" s="12"/>
      <c r="D39" s="12"/>
      <c r="E39" s="17"/>
      <c r="F39" s="9"/>
      <c r="G39" s="9"/>
      <c r="H39" s="9"/>
      <c r="I39" s="3"/>
      <c r="J39" s="12"/>
      <c r="K39" s="12"/>
    </row>
    <row r="40" spans="1:14" x14ac:dyDescent="0.2">
      <c r="A40" s="11"/>
      <c r="B40" s="127" t="s">
        <v>85</v>
      </c>
      <c r="C40" s="128"/>
      <c r="D40" s="128"/>
      <c r="E40" s="128"/>
    </row>
    <row r="41" spans="1:14" x14ac:dyDescent="0.2">
      <c r="B41" s="128"/>
      <c r="C41" s="128"/>
      <c r="D41" s="128"/>
      <c r="E41" s="128"/>
    </row>
    <row r="42" spans="1:14" x14ac:dyDescent="0.2">
      <c r="B42" s="128"/>
      <c r="C42" s="128"/>
      <c r="D42" s="128"/>
      <c r="E42" s="128"/>
    </row>
    <row r="43" spans="1:14" x14ac:dyDescent="0.2">
      <c r="B43" s="128"/>
      <c r="C43" s="128"/>
      <c r="D43" s="128"/>
      <c r="E43" s="128"/>
    </row>
    <row r="44" spans="1:14" x14ac:dyDescent="0.2">
      <c r="B44" s="128"/>
      <c r="C44" s="128"/>
      <c r="D44" s="128"/>
      <c r="E44" s="128"/>
    </row>
    <row r="45" spans="1:14" x14ac:dyDescent="0.2">
      <c r="B45" s="128"/>
      <c r="C45" s="128"/>
      <c r="D45" s="128"/>
      <c r="E45" s="128"/>
    </row>
    <row r="46" spans="1:14" x14ac:dyDescent="0.2">
      <c r="B46" s="128"/>
      <c r="C46" s="128"/>
      <c r="D46" s="128"/>
      <c r="E46" s="128"/>
    </row>
    <row r="47" spans="1:14" ht="57" customHeight="1" x14ac:dyDescent="0.2">
      <c r="B47" s="128"/>
      <c r="C47" s="128"/>
      <c r="D47" s="128"/>
      <c r="E47" s="128"/>
    </row>
  </sheetData>
  <mergeCells count="25">
    <mergeCell ref="A1:M1"/>
    <mergeCell ref="A2:M2"/>
    <mergeCell ref="L10:M10"/>
    <mergeCell ref="J9:M9"/>
    <mergeCell ref="D9:D11"/>
    <mergeCell ref="E9:E11"/>
    <mergeCell ref="F9:F11"/>
    <mergeCell ref="I9:I11"/>
    <mergeCell ref="A9:A11"/>
    <mergeCell ref="B9:B11"/>
    <mergeCell ref="C9:C11"/>
    <mergeCell ref="J10:J11"/>
    <mergeCell ref="A34:G34"/>
    <mergeCell ref="A35:H35"/>
    <mergeCell ref="A36:G36"/>
    <mergeCell ref="B40:E47"/>
    <mergeCell ref="B4:D4"/>
    <mergeCell ref="B5:D5"/>
    <mergeCell ref="B6:D6"/>
    <mergeCell ref="E4:L4"/>
    <mergeCell ref="E5:L5"/>
    <mergeCell ref="E6:L6"/>
    <mergeCell ref="K10:K11"/>
    <mergeCell ref="G9:G11"/>
    <mergeCell ref="H9:H11"/>
  </mergeCells>
  <phoneticPr fontId="29" type="noConversion"/>
  <dataValidations count="6">
    <dataValidation type="custom" errorTitle="Stavke morate unositi slijedno" error="Stavke morate unositi slijedno!_x000a_Oznaka jedinice mjere i količina su obavezni podaci!_x000a_" sqref="C13:C15 C17:C29 N13:N33" xr:uid="{20EECE81-8530-45CF-A1CA-907AA34C1D70}">
      <formula1>(LEN(#REF!)&gt;0)*AND(LEN(#REF!)&gt;0)*AND(LEN(#REF!)&gt;0)</formula1>
    </dataValidation>
    <dataValidation type="custom" errorTitle="Stavke morate unositi slijedno" error="Stavke morate unositi slijedno!_x000a_Oznaka jedinice mjere i količina su obavezni podaci!_x000a_" sqref="C28:C29" xr:uid="{3BC4E4BF-7706-4826-9407-4F630282B926}">
      <formula1>(LEN(C27)&gt;0)*AND(LEN(#REF!)&gt;0)*AND(LEN(D27)&gt;0)</formula1>
    </dataValidation>
    <dataValidation type="custom" errorTitle="Stavke morate unositi slijedno" error="Stavke morate unositi slijedno!_x000a_Oznaka jedinice mjere i količina su obavezni podaci!_x000a_" sqref="C31:C32" xr:uid="{FB2DA637-0403-4B82-99B2-532CAC7E5068}">
      <formula1>(LEN(C28)&gt;0)*AND(LEN(#REF!)&gt;0)*AND(LEN(D28)&gt;0)</formula1>
    </dataValidation>
    <dataValidation type="custom" errorTitle="Stavke morate unositi slijedno" error="Stavke morate unositi slijedno!_x000a_Oznaka jedinice mjere i količina su obavezni podaci!_x000a_" sqref="C24" xr:uid="{5375DA6F-66A8-4EA6-A2CC-CA5F32B2F2FC}">
      <formula1>(LEN(C29)&gt;0)*AND(LEN(#REF!)&gt;0)*AND(LEN(D29)&gt;0)</formula1>
    </dataValidation>
    <dataValidation type="custom" errorTitle="Stavke morate unositi slijedno" error="Stavke morate unositi slijedno!_x000a_Oznaka jedinice mjere i količina su obavezni podaci!_x000a_" sqref="C29" xr:uid="{3225EDDE-EB58-42A2-B6F7-6DC721A5585B}">
      <formula1>(LEN(C31)&gt;0)*AND(LEN(#REF!)&gt;0)*AND(LEN(D31)&gt;0)</formula1>
    </dataValidation>
    <dataValidation type="custom" allowBlank="1" showInputMessage="1" showErrorMessage="1" error="Upišite iznos na dvije decimale!" sqref="F13:H33" xr:uid="{8B067D7B-B3CF-4AE0-A610-E7C265226A7D}">
      <formula1>F13=ROUND(F13,2)</formula1>
    </dataValidation>
  </dataValidations>
  <pageMargins left="0.51181102362204722" right="0.51181102362204722" top="0.55118110236220474" bottom="0.55118110236220474" header="0.31496062992125984" footer="0.31496062992125984"/>
  <pageSetup paperSize="9" scale="56" fitToHeight="0" orientation="landscape" r:id="rId1"/>
  <ignoredErrors>
    <ignoredError sqref="H14 H16 H30 H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4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Turkalj</dc:creator>
  <cp:lastModifiedBy>Marina Meštrović</cp:lastModifiedBy>
  <cp:lastPrinted>2024-11-25T19:55:46Z</cp:lastPrinted>
  <dcterms:created xsi:type="dcterms:W3CDTF">2020-05-15T13:25:54Z</dcterms:created>
  <dcterms:modified xsi:type="dcterms:W3CDTF">2025-12-04T14:30:16Z</dcterms:modified>
</cp:coreProperties>
</file>